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boyscouts-my.sharepoint.com/personal/davisfox_scouting_org/Documents/GCC Program Preview Resources/"/>
    </mc:Choice>
  </mc:AlternateContent>
  <xr:revisionPtr revIDLastSave="1" documentId="8_{ACDA43AA-9C9C-4823-8F82-E270010FBD6C}" xr6:coauthVersionLast="46" xr6:coauthVersionMax="46" xr10:uidLastSave="{9B1D5BB5-45FD-1049-9BE5-27AFABBAFDBC}"/>
  <bookViews>
    <workbookView xWindow="-28920" yWindow="-120" windowWidth="29040" windowHeight="15990" activeTab="1" xr2:uid="{00000000-000D-0000-FFFF-FFFF00000000}"/>
  </bookViews>
  <sheets>
    <sheet name="Unit Budget Template" sheetId="4" r:id="rId1"/>
    <sheet name="Example Unit" sheetId="2" r:id="rId2"/>
  </sheets>
  <definedNames>
    <definedName name="_xlnm.Print_Area" localSheetId="1">'Example Unit'!$A$1:$G$65</definedName>
    <definedName name="_xlnm.Print_Area" localSheetId="0">'Unit Budget Template'!$A$1:$G$65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" l="1"/>
  <c r="G13" i="2"/>
  <c r="G62" i="4"/>
  <c r="G60" i="4"/>
  <c r="G55" i="4"/>
  <c r="G50" i="4"/>
  <c r="G51" i="4"/>
  <c r="G49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47" i="4"/>
  <c r="G26" i="4"/>
  <c r="G25" i="4"/>
  <c r="G24" i="4"/>
  <c r="G23" i="4"/>
  <c r="G22" i="4"/>
  <c r="G21" i="4"/>
  <c r="G20" i="4"/>
  <c r="G19" i="4"/>
  <c r="G14" i="4"/>
  <c r="G15" i="4"/>
  <c r="G12" i="4"/>
  <c r="G11" i="4"/>
  <c r="D9" i="4"/>
  <c r="D8" i="4"/>
  <c r="G7" i="4"/>
  <c r="G27" i="4"/>
  <c r="G61" i="4"/>
  <c r="G64" i="4"/>
  <c r="G24" i="2"/>
  <c r="G25" i="2"/>
  <c r="G50" i="2"/>
  <c r="G4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29" i="2"/>
  <c r="G21" i="2"/>
  <c r="G26" i="2"/>
  <c r="G12" i="2"/>
  <c r="G23" i="2"/>
  <c r="G22" i="2"/>
  <c r="G20" i="2"/>
  <c r="G19" i="2"/>
  <c r="G11" i="2"/>
  <c r="G7" i="2"/>
  <c r="D9" i="2"/>
  <c r="D8" i="2"/>
  <c r="G55" i="2"/>
  <c r="G51" i="2"/>
  <c r="G60" i="2"/>
  <c r="G47" i="2"/>
  <c r="G14" i="2"/>
  <c r="G15" i="2"/>
  <c r="G27" i="2"/>
  <c r="G61" i="2"/>
  <c r="G62" i="2"/>
  <c r="G64" i="2"/>
</calcChain>
</file>

<file path=xl/sharedStrings.xml><?xml version="1.0" encoding="utf-8"?>
<sst xmlns="http://schemas.openxmlformats.org/spreadsheetml/2006/main" count="185" uniqueCount="94">
  <si>
    <t>Total Unit Cost</t>
  </si>
  <si>
    <t>Surplus from prior year</t>
  </si>
  <si>
    <t>Equipment purchases</t>
  </si>
  <si>
    <t>Equipment maintenance</t>
  </si>
  <si>
    <t>Expenses</t>
  </si>
  <si>
    <t>Revenue</t>
  </si>
  <si>
    <t>Total Budgeted Expenses</t>
  </si>
  <si>
    <t>Cost per Participant</t>
  </si>
  <si>
    <t>Recognition</t>
  </si>
  <si>
    <t>Adult Leader Recognition</t>
  </si>
  <si>
    <t>Unit Dues</t>
  </si>
  <si>
    <t>Popcorn Fundraising</t>
  </si>
  <si>
    <t>Camp Card Sales</t>
  </si>
  <si>
    <t>Fundraising Sub Total</t>
  </si>
  <si>
    <t>BSA National Registration</t>
  </si>
  <si>
    <r>
      <t xml:space="preserve">Expenses per </t>
    </r>
    <r>
      <rPr>
        <u/>
        <sz val="10"/>
        <rFont val="Arial"/>
        <family val="2"/>
      </rPr>
      <t>youth</t>
    </r>
    <r>
      <rPr>
        <sz val="10"/>
        <rFont val="Arial"/>
        <family val="2"/>
      </rPr>
      <t xml:space="preserve"> in Unit</t>
    </r>
  </si>
  <si>
    <t>Carryover Sub Total</t>
  </si>
  <si>
    <t>Total Budgeted Revenue</t>
  </si>
  <si>
    <t>Revenue Over Expenses</t>
  </si>
  <si>
    <t>Adult/Leaders Members Total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</si>
  <si>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</si>
  <si>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</si>
  <si>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</si>
  <si>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</si>
  <si>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</si>
  <si>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</si>
  <si>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</si>
  <si>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</si>
  <si>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</si>
  <si>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</si>
  <si>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</si>
  <si>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</si>
  <si>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Description</t>
  </si>
  <si>
    <t>Youth Recognition</t>
  </si>
  <si>
    <t>Carryover</t>
  </si>
  <si>
    <t>Fundraising</t>
  </si>
  <si>
    <t>Other Fundraiser (if needed)</t>
  </si>
  <si>
    <t>Unit Dues Sub Total</t>
  </si>
  <si>
    <t>(Optional Additional Activity #1)</t>
  </si>
  <si>
    <t>(Optional Additional Activity #2)</t>
  </si>
  <si>
    <t>(Optional Additional Activity #3)</t>
  </si>
  <si>
    <t>(Optional Additional Activity #4)</t>
  </si>
  <si>
    <t>(Optional Additional Activity #5)</t>
  </si>
  <si>
    <t>(Optional Additional Activity #6)</t>
  </si>
  <si>
    <t>Total Sale Goal=</t>
  </si>
  <si>
    <t>Dues per Scout</t>
  </si>
  <si>
    <t>Dues per Adult Volunteer</t>
  </si>
  <si>
    <r>
      <t xml:space="preserve">Events &amp; Activities
</t>
    </r>
    <r>
      <rPr>
        <sz val="8"/>
        <rFont val="Arial"/>
        <family val="2"/>
      </rPr>
      <t>(Remember District &amp; Council Events)</t>
    </r>
  </si>
  <si>
    <t>Registration Sub Total</t>
  </si>
  <si>
    <t>Activities Sub Total</t>
  </si>
  <si>
    <t>Recognition Sub Total</t>
  </si>
  <si>
    <t>Equipment Sub Total</t>
  </si>
  <si>
    <t>Additional Sub Total</t>
  </si>
  <si>
    <r>
      <t xml:space="preserve">Registration
</t>
    </r>
    <r>
      <rPr>
        <sz val="8"/>
        <rFont val="Arial"/>
        <family val="2"/>
      </rPr>
      <t>(Based on reported members above)</t>
    </r>
  </si>
  <si>
    <r>
      <t>(Unit Revenue is ~</t>
    </r>
    <r>
      <rPr>
        <sz val="8"/>
        <rFont val="Calibri"/>
        <family val="2"/>
      </rPr>
      <t>⅓ Total Sale)</t>
    </r>
  </si>
  <si>
    <r>
      <t>(Unit Revenue is ½</t>
    </r>
    <r>
      <rPr>
        <sz val="8"/>
        <rFont val="Calibri"/>
        <family val="2"/>
      </rPr>
      <t xml:space="preserve"> Total Sale)</t>
    </r>
  </si>
  <si>
    <t>Annual Charter Organization Fee</t>
  </si>
  <si>
    <t>Youth Members</t>
  </si>
  <si>
    <t>Date</t>
  </si>
  <si>
    <t>Event Description</t>
  </si>
  <si>
    <r>
      <t xml:space="preserve">Enter "Y" is you are a 100% </t>
    </r>
    <r>
      <rPr>
        <i/>
        <sz val="10"/>
        <rFont val="Arial"/>
        <family val="2"/>
      </rPr>
      <t>Scouts Life</t>
    </r>
    <r>
      <rPr>
        <sz val="10"/>
        <rFont val="Arial"/>
        <family val="2"/>
      </rPr>
      <t xml:space="preserve"> Unit</t>
    </r>
  </si>
  <si>
    <t>Y</t>
  </si>
  <si>
    <t>(Unit Starting Balance)</t>
  </si>
  <si>
    <t>Projected Unit Attendance %</t>
  </si>
  <si>
    <t>It is recommended that revenue over expenses be as close as possible to previous year surplus (line 7)</t>
  </si>
  <si>
    <t>Total Annual Cost</t>
  </si>
  <si>
    <t>Cost per Member</t>
  </si>
  <si>
    <t>Veteran Pins, Awards</t>
  </si>
  <si>
    <r>
      <t>GCC Council Program Fee</t>
    </r>
    <r>
      <rPr>
        <sz val="8"/>
        <rFont val="Arial"/>
        <family val="2"/>
      </rPr>
      <t xml:space="preserve"> (Online Rate)</t>
    </r>
  </si>
  <si>
    <t>Rank Advancement, Awards, Patches (Other)</t>
  </si>
  <si>
    <t>Equipment Needs</t>
  </si>
  <si>
    <t>Miscellaneous Unit Expenses</t>
  </si>
  <si>
    <t>Additional Expenses</t>
  </si>
  <si>
    <t>Unit Type &amp; Number</t>
  </si>
  <si>
    <r>
      <t xml:space="preserve">Number of Prepaid Members
</t>
    </r>
    <r>
      <rPr>
        <sz val="7"/>
        <rFont val="Arial"/>
        <family val="2"/>
      </rPr>
      <t>(This line removed National Regestration and Local Program Fee for members who joined online after March)</t>
    </r>
  </si>
  <si>
    <t>Youth</t>
  </si>
  <si>
    <t>Adult</t>
  </si>
  <si>
    <t>Pack 6 &amp; 7/8ths</t>
  </si>
  <si>
    <t>Scouts to re-charter</t>
  </si>
  <si>
    <t>Registered Adults to re-charter</t>
  </si>
  <si>
    <t>Recruitment Drive Decoration</t>
  </si>
  <si>
    <t>Pack Hike &amp; New Family Welcome Event</t>
  </si>
  <si>
    <t>Veterans Service Project</t>
  </si>
  <si>
    <t>Pack Christmas  Party</t>
  </si>
  <si>
    <t>Pack Pinewood Derby (With Cars for Siblings)</t>
  </si>
  <si>
    <t>Blue &amp; Gold</t>
  </si>
  <si>
    <t>GCC Family Camp (Not Paid for by Pack)</t>
  </si>
  <si>
    <t>Cub Day Camp (Not Paid by Pack)</t>
  </si>
  <si>
    <t>Back to Pack</t>
  </si>
  <si>
    <t xml:space="preserve">Summer Pack </t>
  </si>
  <si>
    <t>Year-end party</t>
  </si>
  <si>
    <t>New Pack Activity Shirts (Class Bs)</t>
  </si>
  <si>
    <t>Derby track repairs and weights</t>
  </si>
  <si>
    <r>
      <t xml:space="preserve">Number of Prepaid Members
</t>
    </r>
    <r>
      <rPr>
        <sz val="7"/>
        <rFont val="Arial"/>
        <family val="2"/>
      </rPr>
      <t>(This line removed National Registration and Local Program Fee for members who joined online after March)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</si>
</sst>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</font>
    <font>
      <sz val="10"/>
      <name val="Arial"/>
      <family val="2"/>
    </font>
    <font>
      <sz val="8"/>
      <color theme="0" tint="-0.34998626667073579"/>
      <name val="Arial"/>
      <family val="2"/>
    </font>
    <font>
      <b/>
      <sz val="20"/>
      <color theme="0" tint="-0.34998626667073579"/>
      <name val="Arial"/>
      <family val="2"/>
    </font>
    <font>
      <sz val="7"/>
      <name val="Arial"/>
      <family val="2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6" fontId="0" fillId="0" borderId="0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6" fontId="0" fillId="0" borderId="0" xfId="0" applyNumberFormat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164" fontId="0" fillId="0" borderId="0" xfId="1" applyNumberFormat="1" applyFont="1" applyBorder="1" applyAlignment="1">
      <alignment horizontal="right" vertical="center"/>
    </xf>
    <xf numFmtId="164" fontId="0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6" fontId="0" fillId="0" borderId="1" xfId="0" applyNumberFormat="1" applyBorder="1" applyAlignment="1">
      <alignment horizontal="right" vertical="center"/>
    </xf>
    <xf numFmtId="164" fontId="0" fillId="0" borderId="1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6" fontId="2" fillId="0" borderId="3" xfId="1" applyNumberFormat="1" applyFont="1" applyBorder="1" applyAlignment="1">
      <alignment horizontal="center" vertical="center" wrapText="1"/>
    </xf>
    <xf numFmtId="6" fontId="0" fillId="0" borderId="4" xfId="1" applyNumberFormat="1" applyFont="1" applyBorder="1" applyAlignment="1">
      <alignment horizontal="right" vertical="center"/>
    </xf>
    <xf numFmtId="6" fontId="0" fillId="0" borderId="3" xfId="1" applyNumberFormat="1" applyFont="1" applyBorder="1" applyAlignment="1">
      <alignment horizontal="right" vertical="center"/>
    </xf>
    <xf numFmtId="6" fontId="2" fillId="0" borderId="5" xfId="1" applyNumberFormat="1" applyFont="1" applyBorder="1" applyAlignment="1">
      <alignment horizontal="right" vertical="center"/>
    </xf>
    <xf numFmtId="6" fontId="7" fillId="0" borderId="3" xfId="1" applyNumberFormat="1" applyFont="1" applyBorder="1" applyAlignment="1">
      <alignment horizontal="right" vertical="center"/>
    </xf>
    <xf numFmtId="6" fontId="5" fillId="0" borderId="6" xfId="1" applyNumberFormat="1" applyFont="1" applyBorder="1" applyAlignment="1">
      <alignment horizontal="right" vertical="center"/>
    </xf>
    <xf numFmtId="6" fontId="7" fillId="0" borderId="6" xfId="1" applyNumberFormat="1" applyFont="1" applyBorder="1" applyAlignment="1">
      <alignment horizontal="right" vertical="center"/>
    </xf>
    <xf numFmtId="6" fontId="8" fillId="0" borderId="7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6" fontId="2" fillId="0" borderId="4" xfId="1" applyNumberFormat="1" applyFont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right" vertical="center"/>
    </xf>
    <xf numFmtId="164" fontId="10" fillId="2" borderId="0" xfId="1" applyNumberFormat="1" applyFont="1" applyFill="1" applyBorder="1" applyAlignment="1">
      <alignment horizontal="right" vertical="center"/>
    </xf>
    <xf numFmtId="1" fontId="10" fillId="2" borderId="0" xfId="1" applyNumberFormat="1" applyFont="1" applyFill="1" applyBorder="1" applyAlignment="1">
      <alignment horizontal="right" vertical="center"/>
    </xf>
    <xf numFmtId="6" fontId="10" fillId="2" borderId="4" xfId="1" applyNumberFormat="1" applyFont="1" applyFill="1" applyBorder="1" applyAlignment="1">
      <alignment horizontal="right" vertical="center"/>
    </xf>
    <xf numFmtId="6" fontId="10" fillId="2" borderId="3" xfId="1" applyNumberFormat="1" applyFont="1" applyFill="1" applyBorder="1" applyAlignment="1">
      <alignment horizontal="right" vertical="center"/>
    </xf>
    <xf numFmtId="164" fontId="0" fillId="2" borderId="0" xfId="1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>
      <alignment horizontal="right" vertical="center"/>
    </xf>
    <xf numFmtId="6" fontId="10" fillId="2" borderId="16" xfId="1" applyNumberFormat="1" applyFont="1" applyFill="1" applyBorder="1" applyAlignment="1">
      <alignment horizontal="right" vertical="center"/>
    </xf>
    <xf numFmtId="6" fontId="2" fillId="0" borderId="18" xfId="1" applyNumberFormat="1" applyFont="1" applyBorder="1" applyAlignment="1">
      <alignment horizontal="right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9" fontId="0" fillId="2" borderId="0" xfId="2" applyFont="1" applyFill="1" applyBorder="1" applyAlignment="1">
      <alignment vertical="center"/>
    </xf>
    <xf numFmtId="6" fontId="2" fillId="0" borderId="16" xfId="1" applyNumberFormat="1" applyFont="1" applyBorder="1" applyAlignment="1">
      <alignment horizontal="center" vertical="center" wrapText="1"/>
    </xf>
    <xf numFmtId="6" fontId="0" fillId="0" borderId="20" xfId="1" applyNumberFormat="1" applyFont="1" applyBorder="1" applyAlignment="1">
      <alignment horizontal="right" vertical="center"/>
    </xf>
    <xf numFmtId="6" fontId="2" fillId="0" borderId="20" xfId="1" applyNumberFormat="1" applyFont="1" applyBorder="1" applyAlignment="1">
      <alignment horizontal="center" vertical="center" wrapText="1"/>
    </xf>
    <xf numFmtId="6" fontId="0" fillId="3" borderId="20" xfId="1" applyNumberFormat="1" applyFont="1" applyFill="1" applyBorder="1" applyAlignment="1">
      <alignment horizontal="right" vertical="center"/>
    </xf>
    <xf numFmtId="6" fontId="0" fillId="2" borderId="20" xfId="1" applyNumberFormat="1" applyFont="1" applyFill="1" applyBorder="1" applyAlignment="1">
      <alignment horizontal="right" vertical="center"/>
    </xf>
    <xf numFmtId="1" fontId="0" fillId="2" borderId="0" xfId="1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2" borderId="0" xfId="0" applyFill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right" vertical="center"/>
    </xf>
    <xf numFmtId="164" fontId="3" fillId="0" borderId="0" xfId="1" applyNumberFormat="1" applyFont="1" applyBorder="1" applyAlignment="1">
      <alignment horizontal="right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164" fontId="2" fillId="0" borderId="0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 /><Relationship Id="rId3" Type="http://schemas.openxmlformats.org/officeDocument/2006/relationships/theme" Target="theme/theme1.xml" /><Relationship Id="rId7" Type="http://schemas.openxmlformats.org/officeDocument/2006/relationships/customXml" Target="../customXml/item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9" Type="http://schemas.openxmlformats.org/officeDocument/2006/relationships/customXml" Target="../customXml/item3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1825102</xdr:colOff>
      <xdr:row>5</xdr:row>
      <xdr:rowOff>70202</xdr:rowOff>
    </xdr:from>
    <xdr:ext cx="2440476" cy="6995324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9CF2A74-084D-47AB-A201-903590813781}"/>
            </a:ext>
          </a:extLst>
        </xdr:cNvPr>
        <xdr:cNvSpPr/>
      </xdr:nvSpPr>
      <xdr:spPr>
        <a:xfrm rot="18118577">
          <a:off x="1405053" y="3233451"/>
          <a:ext cx="6995324" cy="244047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5000" b="1" cap="none" spc="0">
              <a:ln w="19050">
                <a:solidFill>
                  <a:schemeClr val="accent5"/>
                </a:solidFill>
                <a:prstDash val="solid"/>
              </a:ln>
              <a:noFill/>
              <a:effectLst/>
            </a:rPr>
            <a:t>Example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view="pageBreakPreview" zoomScaleNormal="100" zoomScaleSheetLayoutView="100" zoomScalePageLayoutView="120" workbookViewId="0">
      <selection activeCell="M24" sqref="M24"/>
    </sheetView>
  </sheetViews>
  <sheetFormatPr defaultColWidth="9.16796875" defaultRowHeight="12.75" x14ac:dyDescent="0.15"/>
  <cols>
    <col min="1" max="1" width="27.10546875" style="2" bestFit="1" customWidth="1"/>
    <col min="2" max="2" width="28.5859375" style="4" bestFit="1" customWidth="1"/>
    <col min="3" max="3" width="26.69921875" style="4" bestFit="1" customWidth="1"/>
    <col min="4" max="4" width="11.8671875" style="4" customWidth="1"/>
    <col min="5" max="5" width="20.49609375" style="4" customWidth="1"/>
    <col min="6" max="6" width="18.47265625" style="11" customWidth="1"/>
    <col min="7" max="7" width="14.0234375" style="5" customWidth="1"/>
    <col min="8" max="16384" width="9.16796875" style="4"/>
  </cols>
  <sheetData>
    <row r="1" spans="1:7" x14ac:dyDescent="0.15">
      <c r="A1" s="88" t="s">
        <v>73</v>
      </c>
      <c r="B1" s="89"/>
      <c r="C1" s="3"/>
      <c r="D1" s="3"/>
      <c r="E1" s="3"/>
      <c r="F1" s="3"/>
    </row>
    <row r="2" spans="1:7" ht="13.5" thickBot="1" x14ac:dyDescent="0.2">
      <c r="A2" s="90"/>
      <c r="B2" s="91"/>
      <c r="C2" s="92" t="s">
        <v>78</v>
      </c>
      <c r="D2" s="92"/>
      <c r="E2" s="92"/>
      <c r="F2" s="92"/>
      <c r="G2" s="32"/>
    </row>
    <row r="3" spans="1:7" x14ac:dyDescent="0.15">
      <c r="C3" s="92" t="s">
        <v>79</v>
      </c>
      <c r="D3" s="92"/>
      <c r="E3" s="92"/>
      <c r="F3" s="92"/>
      <c r="G3" s="32"/>
    </row>
    <row r="4" spans="1:7" ht="13.5" thickBot="1" x14ac:dyDescent="0.2">
      <c r="A4" s="48"/>
      <c r="B4" s="48"/>
      <c r="C4" s="48"/>
      <c r="D4" s="48"/>
      <c r="E4" s="48"/>
      <c r="F4" s="48"/>
      <c r="G4" s="48"/>
    </row>
    <row r="5" spans="1:7" ht="14.25" x14ac:dyDescent="0.15">
      <c r="A5" s="75" t="s">
        <v>5</v>
      </c>
      <c r="B5" s="76"/>
      <c r="C5" s="76"/>
      <c r="D5" s="76"/>
      <c r="E5" s="76"/>
      <c r="F5" s="76"/>
      <c r="G5" s="77"/>
    </row>
    <row r="6" spans="1:7" x14ac:dyDescent="0.15">
      <c r="A6" s="93" t="s">
        <v>34</v>
      </c>
      <c r="B6" s="81" t="s">
        <v>1</v>
      </c>
      <c r="C6" s="81"/>
      <c r="D6" s="81"/>
      <c r="E6" s="95" t="s">
        <v>62</v>
      </c>
      <c r="F6" s="95"/>
      <c r="G6" s="37"/>
    </row>
    <row r="7" spans="1:7" x14ac:dyDescent="0.15">
      <c r="A7" s="94"/>
      <c r="B7" s="53" t="s">
        <v>16</v>
      </c>
      <c r="C7" s="53"/>
      <c r="D7" s="53"/>
      <c r="E7" s="53"/>
      <c r="F7" s="53"/>
      <c r="G7" s="38">
        <f>SUM(G6:G6)</f>
        <v>0</v>
      </c>
    </row>
    <row r="8" spans="1:7" x14ac:dyDescent="0.15">
      <c r="A8" s="83" t="s">
        <v>35</v>
      </c>
      <c r="B8" s="15" t="s">
        <v>11</v>
      </c>
      <c r="C8" s="15" t="s">
        <v>44</v>
      </c>
      <c r="D8" s="16">
        <f>G8*3</f>
        <v>0</v>
      </c>
      <c r="E8" s="86" t="s">
        <v>54</v>
      </c>
      <c r="F8" s="86"/>
      <c r="G8" s="33"/>
    </row>
    <row r="9" spans="1:7" x14ac:dyDescent="0.15">
      <c r="A9" s="84"/>
      <c r="B9" s="6" t="s">
        <v>12</v>
      </c>
      <c r="C9" s="6" t="s">
        <v>44</v>
      </c>
      <c r="D9" s="8">
        <f>G9*2</f>
        <v>0</v>
      </c>
      <c r="E9" s="87" t="s">
        <v>55</v>
      </c>
      <c r="F9" s="87"/>
      <c r="G9" s="34"/>
    </row>
    <row r="10" spans="1:7" x14ac:dyDescent="0.15">
      <c r="A10" s="84"/>
      <c r="B10" s="13" t="s">
        <v>36</v>
      </c>
      <c r="C10" s="9"/>
      <c r="D10" s="9"/>
      <c r="E10" s="9"/>
      <c r="F10" s="12"/>
      <c r="G10" s="34"/>
    </row>
    <row r="11" spans="1:7" x14ac:dyDescent="0.15">
      <c r="A11" s="85"/>
      <c r="B11" s="53" t="s">
        <v>13</v>
      </c>
      <c r="C11" s="53"/>
      <c r="D11" s="53"/>
      <c r="E11" s="53"/>
      <c r="F11" s="53"/>
      <c r="G11" s="22">
        <f>SUM(G8:G10)</f>
        <v>0</v>
      </c>
    </row>
    <row r="12" spans="1:7" x14ac:dyDescent="0.15">
      <c r="A12" s="83" t="s">
        <v>10</v>
      </c>
      <c r="B12" s="79" t="s">
        <v>45</v>
      </c>
      <c r="C12" s="79"/>
      <c r="D12" s="79"/>
      <c r="E12" s="15"/>
      <c r="F12" s="30"/>
      <c r="G12" s="20">
        <f>F12*G2</f>
        <v>0</v>
      </c>
    </row>
    <row r="13" spans="1:7" x14ac:dyDescent="0.15">
      <c r="A13" s="84"/>
      <c r="B13" s="80" t="s">
        <v>46</v>
      </c>
      <c r="C13" s="80"/>
      <c r="D13" s="80"/>
      <c r="E13" s="6"/>
      <c r="F13" s="31">
        <v>0</v>
      </c>
      <c r="G13" s="20">
        <f>F13*G3</f>
        <v>0</v>
      </c>
    </row>
    <row r="14" spans="1:7" x14ac:dyDescent="0.15">
      <c r="A14" s="85"/>
      <c r="B14" s="53" t="s">
        <v>37</v>
      </c>
      <c r="C14" s="53"/>
      <c r="D14" s="53"/>
      <c r="E14" s="53"/>
      <c r="F14" s="53"/>
      <c r="G14" s="22">
        <f>SUM(G12:G13)</f>
        <v>0</v>
      </c>
    </row>
    <row r="15" spans="1:7" ht="15" thickBot="1" x14ac:dyDescent="0.2">
      <c r="A15" s="73" t="s">
        <v>17</v>
      </c>
      <c r="B15" s="74"/>
      <c r="C15" s="74"/>
      <c r="D15" s="74"/>
      <c r="E15" s="74"/>
      <c r="F15" s="74"/>
      <c r="G15" s="25">
        <f>SUM(G7,G11,G14)</f>
        <v>0</v>
      </c>
    </row>
    <row r="16" spans="1:7" ht="13.5" thickBot="1" x14ac:dyDescent="0.2">
      <c r="B16" s="7"/>
      <c r="C16" s="7"/>
      <c r="D16" s="7"/>
      <c r="E16" s="7"/>
      <c r="F16" s="10"/>
    </row>
    <row r="17" spans="1:7" ht="14.25" x14ac:dyDescent="0.15">
      <c r="A17" s="75" t="s">
        <v>4</v>
      </c>
      <c r="B17" s="76"/>
      <c r="C17" s="76"/>
      <c r="D17" s="76"/>
      <c r="E17" s="76"/>
      <c r="F17" s="76"/>
      <c r="G17" s="77"/>
    </row>
    <row r="18" spans="1:7" x14ac:dyDescent="0.15">
      <c r="A18" s="18"/>
      <c r="B18" s="78" t="s">
        <v>32</v>
      </c>
      <c r="C18" s="78"/>
      <c r="D18" s="78"/>
      <c r="E18" s="78"/>
      <c r="F18" s="14" t="s">
        <v>7</v>
      </c>
      <c r="G18" s="19" t="s">
        <v>0</v>
      </c>
    </row>
    <row r="19" spans="1:7" s="1" customFormat="1" x14ac:dyDescent="0.15">
      <c r="A19" s="69" t="s">
        <v>53</v>
      </c>
      <c r="B19" s="79" t="s">
        <v>57</v>
      </c>
      <c r="C19" s="79" t="s">
        <v>68</v>
      </c>
      <c r="D19" s="81"/>
      <c r="E19" s="81"/>
      <c r="F19" s="17">
        <v>50</v>
      </c>
      <c r="G19" s="20">
        <f>$G$2*F19</f>
        <v>0</v>
      </c>
    </row>
    <row r="20" spans="1:7" ht="12.75" customHeight="1" x14ac:dyDescent="0.15">
      <c r="A20" s="70"/>
      <c r="B20" s="80"/>
      <c r="C20" s="60" t="s">
        <v>14</v>
      </c>
      <c r="D20" s="60"/>
      <c r="E20" s="60"/>
      <c r="F20" s="11">
        <v>66</v>
      </c>
      <c r="G20" s="21">
        <f>$G$2*F20</f>
        <v>0</v>
      </c>
    </row>
    <row r="21" spans="1:7" ht="12.75" customHeight="1" x14ac:dyDescent="0.15">
      <c r="A21" s="70"/>
      <c r="B21" s="82" t="s">
        <v>60</v>
      </c>
      <c r="C21" s="82"/>
      <c r="D21" s="82"/>
      <c r="E21" s="39" t="s">
        <v>61</v>
      </c>
      <c r="F21" s="12">
        <v>12</v>
      </c>
      <c r="G21" s="21">
        <f>IF(E21="Y",(F21*G2),0)</f>
        <v>0</v>
      </c>
    </row>
    <row r="22" spans="1:7" x14ac:dyDescent="0.15">
      <c r="A22" s="70"/>
      <c r="B22" s="80" t="s">
        <v>19</v>
      </c>
      <c r="C22" s="80" t="s">
        <v>68</v>
      </c>
      <c r="D22" s="60"/>
      <c r="E22" s="60"/>
      <c r="F22" s="11">
        <v>0</v>
      </c>
      <c r="G22" s="21">
        <f>$G$3*F22</f>
        <v>0</v>
      </c>
    </row>
    <row r="23" spans="1:7" x14ac:dyDescent="0.15">
      <c r="A23" s="70"/>
      <c r="B23" s="80"/>
      <c r="C23" s="60" t="s">
        <v>14</v>
      </c>
      <c r="D23" s="60"/>
      <c r="E23" s="60"/>
      <c r="F23" s="11">
        <v>42</v>
      </c>
      <c r="G23" s="21">
        <f>$G$3*F23</f>
        <v>0</v>
      </c>
    </row>
    <row r="24" spans="1:7" ht="13.15" customHeight="1" x14ac:dyDescent="0.15">
      <c r="A24" s="70"/>
      <c r="B24" s="82" t="s">
        <v>74</v>
      </c>
      <c r="C24" s="82"/>
      <c r="D24" s="82"/>
      <c r="E24" s="6" t="s">
        <v>75</v>
      </c>
      <c r="F24" s="47"/>
      <c r="G24" s="21">
        <f>-(F24*66)</f>
        <v>0</v>
      </c>
    </row>
    <row r="25" spans="1:7" x14ac:dyDescent="0.15">
      <c r="A25" s="70"/>
      <c r="B25" s="82"/>
      <c r="C25" s="82"/>
      <c r="D25" s="82"/>
      <c r="E25" s="6" t="s">
        <v>76</v>
      </c>
      <c r="F25" s="47"/>
      <c r="G25" s="21">
        <f>-(F25*42)</f>
        <v>0</v>
      </c>
    </row>
    <row r="26" spans="1:7" x14ac:dyDescent="0.15">
      <c r="A26" s="70"/>
      <c r="B26" s="80" t="s">
        <v>56</v>
      </c>
      <c r="C26" s="80"/>
      <c r="D26" s="80"/>
      <c r="E26" s="9">
        <v>1</v>
      </c>
      <c r="F26" s="11">
        <v>75</v>
      </c>
      <c r="G26" s="21">
        <f>E26*F26</f>
        <v>75</v>
      </c>
    </row>
    <row r="27" spans="1:7" x14ac:dyDescent="0.15">
      <c r="A27" s="71"/>
      <c r="B27" s="53" t="s">
        <v>48</v>
      </c>
      <c r="C27" s="53"/>
      <c r="D27" s="53"/>
      <c r="E27" s="53"/>
      <c r="F27" s="53"/>
      <c r="G27" s="22">
        <f>SUM(G19:G26)</f>
        <v>75</v>
      </c>
    </row>
    <row r="28" spans="1:7" ht="24" x14ac:dyDescent="0.15">
      <c r="A28" s="69" t="s">
        <v>47</v>
      </c>
      <c r="B28" s="27" t="s">
        <v>58</v>
      </c>
      <c r="C28" s="72" t="s">
        <v>59</v>
      </c>
      <c r="D28" s="72"/>
      <c r="E28" s="40" t="s">
        <v>63</v>
      </c>
      <c r="F28" s="28" t="s">
        <v>7</v>
      </c>
      <c r="G28" s="29" t="s">
        <v>0</v>
      </c>
    </row>
    <row r="29" spans="1:7" x14ac:dyDescent="0.15">
      <c r="A29" s="70"/>
      <c r="B29" s="6" t="s">
        <v>20</v>
      </c>
      <c r="C29" s="68"/>
      <c r="D29" s="52"/>
      <c r="E29" s="41"/>
      <c r="F29" s="35"/>
      <c r="G29" s="21">
        <f>$G$2*E29*F29</f>
        <v>0</v>
      </c>
    </row>
    <row r="30" spans="1:7" ht="12.75" customHeight="1" x14ac:dyDescent="0.15">
      <c r="A30" s="70"/>
      <c r="B30" s="6" t="s">
        <v>21</v>
      </c>
      <c r="C30" s="52"/>
      <c r="D30" s="52"/>
      <c r="E30" s="41"/>
      <c r="F30" s="35"/>
      <c r="G30" s="21">
        <f t="shared" ref="G30:G46" si="0">$G$2*E30*F30</f>
        <v>0</v>
      </c>
    </row>
    <row r="31" spans="1:7" x14ac:dyDescent="0.15">
      <c r="A31" s="70"/>
      <c r="B31" s="6" t="s">
        <v>22</v>
      </c>
      <c r="C31" s="52"/>
      <c r="D31" s="52"/>
      <c r="E31" s="41"/>
      <c r="F31" s="35"/>
      <c r="G31" s="21">
        <f t="shared" si="0"/>
        <v>0</v>
      </c>
    </row>
    <row r="32" spans="1:7" x14ac:dyDescent="0.15">
      <c r="A32" s="70"/>
      <c r="B32" s="6" t="s">
        <v>23</v>
      </c>
      <c r="C32" s="52"/>
      <c r="D32" s="52"/>
      <c r="E32" s="41"/>
      <c r="F32" s="35"/>
      <c r="G32" s="21">
        <f t="shared" si="0"/>
        <v>0</v>
      </c>
    </row>
    <row r="33" spans="1:7" x14ac:dyDescent="0.15">
      <c r="A33" s="70"/>
      <c r="B33" s="6" t="s">
        <v>24</v>
      </c>
      <c r="C33" s="52"/>
      <c r="D33" s="52"/>
      <c r="E33" s="41"/>
      <c r="F33" s="35"/>
      <c r="G33" s="21">
        <f t="shared" si="0"/>
        <v>0</v>
      </c>
    </row>
    <row r="34" spans="1:7" x14ac:dyDescent="0.15">
      <c r="A34" s="70"/>
      <c r="B34" s="6" t="s">
        <v>25</v>
      </c>
      <c r="C34" s="52"/>
      <c r="D34" s="52"/>
      <c r="E34" s="41"/>
      <c r="F34" s="35"/>
      <c r="G34" s="21">
        <f t="shared" si="0"/>
        <v>0</v>
      </c>
    </row>
    <row r="35" spans="1:7" x14ac:dyDescent="0.15">
      <c r="A35" s="70"/>
      <c r="B35" s="6" t="s">
        <v>26</v>
      </c>
      <c r="C35" s="52"/>
      <c r="D35" s="52"/>
      <c r="E35" s="41"/>
      <c r="F35" s="35"/>
      <c r="G35" s="21">
        <f t="shared" si="0"/>
        <v>0</v>
      </c>
    </row>
    <row r="36" spans="1:7" x14ac:dyDescent="0.15">
      <c r="A36" s="70"/>
      <c r="B36" s="6" t="s">
        <v>27</v>
      </c>
      <c r="C36" s="52"/>
      <c r="D36" s="52"/>
      <c r="E36" s="41"/>
      <c r="F36" s="35"/>
      <c r="G36" s="21">
        <f t="shared" si="0"/>
        <v>0</v>
      </c>
    </row>
    <row r="37" spans="1:7" x14ac:dyDescent="0.15">
      <c r="A37" s="70"/>
      <c r="B37" s="6" t="s">
        <v>28</v>
      </c>
      <c r="C37" s="52"/>
      <c r="D37" s="52"/>
      <c r="E37" s="41"/>
      <c r="F37" s="35"/>
      <c r="G37" s="21">
        <f t="shared" si="0"/>
        <v>0</v>
      </c>
    </row>
    <row r="38" spans="1:7" x14ac:dyDescent="0.15">
      <c r="A38" s="70"/>
      <c r="B38" s="6" t="s">
        <v>29</v>
      </c>
      <c r="C38" s="52"/>
      <c r="D38" s="52"/>
      <c r="E38" s="41"/>
      <c r="F38" s="35"/>
      <c r="G38" s="21">
        <f t="shared" si="0"/>
        <v>0</v>
      </c>
    </row>
    <row r="39" spans="1:7" x14ac:dyDescent="0.15">
      <c r="A39" s="70"/>
      <c r="B39" s="6" t="s">
        <v>30</v>
      </c>
      <c r="C39" s="52"/>
      <c r="D39" s="52"/>
      <c r="E39" s="41"/>
      <c r="F39" s="35"/>
      <c r="G39" s="21">
        <f t="shared" si="0"/>
        <v>0</v>
      </c>
    </row>
    <row r="40" spans="1:7" x14ac:dyDescent="0.15">
      <c r="A40" s="70"/>
      <c r="B40" s="6" t="s">
        <v>31</v>
      </c>
      <c r="C40" s="52"/>
      <c r="D40" s="52"/>
      <c r="E40" s="41"/>
      <c r="F40" s="35"/>
      <c r="G40" s="21">
        <f t="shared" si="0"/>
        <v>0</v>
      </c>
    </row>
    <row r="41" spans="1:7" x14ac:dyDescent="0.15">
      <c r="A41" s="70"/>
      <c r="B41" s="36" t="s">
        <v>38</v>
      </c>
      <c r="C41" s="52"/>
      <c r="D41" s="52"/>
      <c r="E41" s="41"/>
      <c r="F41" s="35"/>
      <c r="G41" s="21">
        <f t="shared" si="0"/>
        <v>0</v>
      </c>
    </row>
    <row r="42" spans="1:7" x14ac:dyDescent="0.15">
      <c r="A42" s="70"/>
      <c r="B42" s="36" t="s">
        <v>39</v>
      </c>
      <c r="C42" s="52"/>
      <c r="D42" s="52"/>
      <c r="E42" s="41"/>
      <c r="F42" s="35"/>
      <c r="G42" s="21">
        <f t="shared" si="0"/>
        <v>0</v>
      </c>
    </row>
    <row r="43" spans="1:7" x14ac:dyDescent="0.15">
      <c r="A43" s="70"/>
      <c r="B43" s="36" t="s">
        <v>40</v>
      </c>
      <c r="C43" s="52"/>
      <c r="D43" s="52"/>
      <c r="E43" s="41"/>
      <c r="F43" s="35"/>
      <c r="G43" s="21">
        <f t="shared" si="0"/>
        <v>0</v>
      </c>
    </row>
    <row r="44" spans="1:7" x14ac:dyDescent="0.15">
      <c r="A44" s="70"/>
      <c r="B44" s="36" t="s">
        <v>41</v>
      </c>
      <c r="C44" s="52"/>
      <c r="D44" s="52"/>
      <c r="E44" s="41"/>
      <c r="F44" s="35"/>
      <c r="G44" s="21">
        <f t="shared" si="0"/>
        <v>0</v>
      </c>
    </row>
    <row r="45" spans="1:7" x14ac:dyDescent="0.15">
      <c r="A45" s="70"/>
      <c r="B45" s="36" t="s">
        <v>42</v>
      </c>
      <c r="C45" s="52"/>
      <c r="D45" s="52"/>
      <c r="E45" s="41"/>
      <c r="F45" s="35"/>
      <c r="G45" s="21">
        <f t="shared" si="0"/>
        <v>0</v>
      </c>
    </row>
    <row r="46" spans="1:7" x14ac:dyDescent="0.15">
      <c r="A46" s="70"/>
      <c r="B46" s="36" t="s">
        <v>43</v>
      </c>
      <c r="C46" s="52"/>
      <c r="D46" s="52"/>
      <c r="E46" s="41"/>
      <c r="F46" s="35"/>
      <c r="G46" s="21">
        <f t="shared" si="0"/>
        <v>0</v>
      </c>
    </row>
    <row r="47" spans="1:7" x14ac:dyDescent="0.15">
      <c r="A47" s="71"/>
      <c r="B47" s="53" t="s">
        <v>49</v>
      </c>
      <c r="C47" s="53"/>
      <c r="D47" s="53"/>
      <c r="E47" s="53"/>
      <c r="F47" s="53"/>
      <c r="G47" s="22">
        <f>SUM(G29:G46)</f>
        <v>0</v>
      </c>
    </row>
    <row r="48" spans="1:7" x14ac:dyDescent="0.15">
      <c r="A48" s="63" t="s">
        <v>71</v>
      </c>
      <c r="B48" s="66" t="s">
        <v>8</v>
      </c>
      <c r="C48" s="66"/>
      <c r="D48" s="66"/>
      <c r="E48" s="66"/>
      <c r="F48" s="28" t="s">
        <v>66</v>
      </c>
      <c r="G48" s="42" t="s">
        <v>0</v>
      </c>
    </row>
    <row r="49" spans="1:7" x14ac:dyDescent="0.15">
      <c r="A49" s="64"/>
      <c r="B49" s="6" t="s">
        <v>33</v>
      </c>
      <c r="C49" s="67" t="s">
        <v>69</v>
      </c>
      <c r="D49" s="67"/>
      <c r="E49" s="67"/>
      <c r="F49" s="35"/>
      <c r="G49" s="43">
        <f>G2*F49</f>
        <v>0</v>
      </c>
    </row>
    <row r="50" spans="1:7" x14ac:dyDescent="0.15">
      <c r="A50" s="64"/>
      <c r="B50" s="4" t="s">
        <v>9</v>
      </c>
      <c r="C50" s="67" t="s">
        <v>67</v>
      </c>
      <c r="D50" s="67"/>
      <c r="E50" s="67"/>
      <c r="F50" s="35"/>
      <c r="G50" s="43">
        <f>G3*F50</f>
        <v>0</v>
      </c>
    </row>
    <row r="51" spans="1:7" x14ac:dyDescent="0.15">
      <c r="A51" s="64"/>
      <c r="B51" s="53" t="s">
        <v>50</v>
      </c>
      <c r="C51" s="53"/>
      <c r="D51" s="53"/>
      <c r="E51" s="53"/>
      <c r="F51" s="53"/>
      <c r="G51" s="38">
        <f>SUM(G48:G50)</f>
        <v>0</v>
      </c>
    </row>
    <row r="52" spans="1:7" ht="24" x14ac:dyDescent="0.15">
      <c r="A52" s="64"/>
      <c r="B52" s="54" t="s">
        <v>70</v>
      </c>
      <c r="C52" s="54"/>
      <c r="D52" s="54"/>
      <c r="E52" s="54"/>
      <c r="F52" s="54"/>
      <c r="G52" s="44" t="s">
        <v>65</v>
      </c>
    </row>
    <row r="53" spans="1:7" x14ac:dyDescent="0.15">
      <c r="A53" s="64"/>
      <c r="B53" s="6" t="s">
        <v>2</v>
      </c>
      <c r="C53" s="68"/>
      <c r="D53" s="68"/>
      <c r="E53" s="68"/>
      <c r="F53" s="68"/>
      <c r="G53" s="45"/>
    </row>
    <row r="54" spans="1:7" x14ac:dyDescent="0.15">
      <c r="A54" s="64"/>
      <c r="B54" s="4" t="s">
        <v>3</v>
      </c>
      <c r="C54" s="52"/>
      <c r="D54" s="52"/>
      <c r="E54" s="52"/>
      <c r="F54" s="52"/>
      <c r="G54" s="45"/>
    </row>
    <row r="55" spans="1:7" x14ac:dyDescent="0.15">
      <c r="A55" s="64"/>
      <c r="B55" s="53" t="s">
        <v>51</v>
      </c>
      <c r="C55" s="53"/>
      <c r="D55" s="53"/>
      <c r="E55" s="53"/>
      <c r="F55" s="53"/>
      <c r="G55" s="38">
        <f>SUM(G52:G54)</f>
        <v>0</v>
      </c>
    </row>
    <row r="56" spans="1:7" ht="24" x14ac:dyDescent="0.15">
      <c r="A56" s="64"/>
      <c r="B56" s="54" t="s">
        <v>72</v>
      </c>
      <c r="C56" s="54"/>
      <c r="D56" s="54"/>
      <c r="E56" s="54"/>
      <c r="F56" s="54"/>
      <c r="G56" s="44" t="s">
        <v>65</v>
      </c>
    </row>
    <row r="57" spans="1:7" x14ac:dyDescent="0.15">
      <c r="A57" s="64"/>
      <c r="B57" s="55"/>
      <c r="C57" s="55"/>
      <c r="D57" s="55"/>
      <c r="E57" s="55"/>
      <c r="F57" s="55"/>
      <c r="G57" s="46"/>
    </row>
    <row r="58" spans="1:7" x14ac:dyDescent="0.15">
      <c r="A58" s="64"/>
      <c r="B58" s="55"/>
      <c r="C58" s="55"/>
      <c r="D58" s="55"/>
      <c r="E58" s="55"/>
      <c r="F58" s="55"/>
      <c r="G58" s="46"/>
    </row>
    <row r="59" spans="1:7" x14ac:dyDescent="0.15">
      <c r="A59" s="64"/>
      <c r="B59" s="55"/>
      <c r="C59" s="55"/>
      <c r="D59" s="55"/>
      <c r="E59" s="55"/>
      <c r="F59" s="55"/>
      <c r="G59" s="46"/>
    </row>
    <row r="60" spans="1:7" x14ac:dyDescent="0.15">
      <c r="A60" s="65"/>
      <c r="B60" s="53" t="s">
        <v>52</v>
      </c>
      <c r="C60" s="53"/>
      <c r="D60" s="53"/>
      <c r="E60" s="53"/>
      <c r="F60" s="53"/>
      <c r="G60" s="38">
        <f>SUM(G56:G59)</f>
        <v>0</v>
      </c>
    </row>
    <row r="61" spans="1:7" ht="14.25" x14ac:dyDescent="0.15">
      <c r="A61" s="56" t="s">
        <v>6</v>
      </c>
      <c r="B61" s="57"/>
      <c r="C61" s="57"/>
      <c r="D61" s="57"/>
      <c r="E61" s="57"/>
      <c r="F61" s="57"/>
      <c r="G61" s="23">
        <f>SUM(G27,G47,G51,G55,G60)</f>
        <v>75</v>
      </c>
    </row>
    <row r="62" spans="1:7" ht="13.5" thickBot="1" x14ac:dyDescent="0.2">
      <c r="A62" s="58" t="s">
        <v>15</v>
      </c>
      <c r="B62" s="59"/>
      <c r="C62" s="59"/>
      <c r="D62" s="59"/>
      <c r="E62" s="59"/>
      <c r="F62" s="59"/>
      <c r="G62" s="24" t="str">
        <f>IF(G3=0," ",G61/G2)</f>
        <v xml:space="preserve"> </v>
      </c>
    </row>
    <row r="63" spans="1:7" ht="13.5" thickBot="1" x14ac:dyDescent="0.2">
      <c r="A63" s="60"/>
      <c r="B63" s="60"/>
      <c r="C63" s="60"/>
      <c r="D63" s="60"/>
      <c r="E63" s="60"/>
      <c r="F63" s="60"/>
      <c r="G63" s="60"/>
    </row>
    <row r="64" spans="1:7" ht="18" x14ac:dyDescent="0.15">
      <c r="A64" s="61" t="s">
        <v>18</v>
      </c>
      <c r="B64" s="62"/>
      <c r="C64" s="62"/>
      <c r="D64" s="62"/>
      <c r="E64" s="62"/>
      <c r="F64" s="62"/>
      <c r="G64" s="26">
        <f>G15-G61</f>
        <v>-75</v>
      </c>
    </row>
    <row r="65" spans="1:7" ht="13.5" thickBot="1" x14ac:dyDescent="0.2">
      <c r="A65" s="49" t="s">
        <v>64</v>
      </c>
      <c r="B65" s="50"/>
      <c r="C65" s="50"/>
      <c r="D65" s="50"/>
      <c r="E65" s="50"/>
      <c r="F65" s="50"/>
      <c r="G65" s="51"/>
    </row>
  </sheetData>
  <mergeCells count="70">
    <mergeCell ref="A1:B2"/>
    <mergeCell ref="C2:F2"/>
    <mergeCell ref="C3:F3"/>
    <mergeCell ref="A5:G5"/>
    <mergeCell ref="A6:A7"/>
    <mergeCell ref="B6:D6"/>
    <mergeCell ref="E6:F6"/>
    <mergeCell ref="B7:F7"/>
    <mergeCell ref="A8:A11"/>
    <mergeCell ref="E8:F8"/>
    <mergeCell ref="E9:F9"/>
    <mergeCell ref="B11:F11"/>
    <mergeCell ref="A12:A14"/>
    <mergeCell ref="B12:D12"/>
    <mergeCell ref="B13:D13"/>
    <mergeCell ref="B14:F14"/>
    <mergeCell ref="A15:F15"/>
    <mergeCell ref="A17:G17"/>
    <mergeCell ref="B18:E18"/>
    <mergeCell ref="A19:A27"/>
    <mergeCell ref="B19:B20"/>
    <mergeCell ref="C19:E19"/>
    <mergeCell ref="C20:E20"/>
    <mergeCell ref="B21:D21"/>
    <mergeCell ref="B22:B23"/>
    <mergeCell ref="C22:E22"/>
    <mergeCell ref="C23:E23"/>
    <mergeCell ref="B24:D25"/>
    <mergeCell ref="B26:D26"/>
    <mergeCell ref="B27:F27"/>
    <mergeCell ref="A28:A47"/>
    <mergeCell ref="C28:D28"/>
    <mergeCell ref="C29:D29"/>
    <mergeCell ref="C30:D30"/>
    <mergeCell ref="C31:D31"/>
    <mergeCell ref="C32:D32"/>
    <mergeCell ref="C44:D44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B51:F51"/>
    <mergeCell ref="B52:F52"/>
    <mergeCell ref="C53:F53"/>
    <mergeCell ref="C42:D42"/>
    <mergeCell ref="C43:D43"/>
    <mergeCell ref="C45:D45"/>
    <mergeCell ref="C46:D46"/>
    <mergeCell ref="B47:F47"/>
    <mergeCell ref="A65:G65"/>
    <mergeCell ref="C54:F54"/>
    <mergeCell ref="B55:F55"/>
    <mergeCell ref="B56:F56"/>
    <mergeCell ref="B57:F57"/>
    <mergeCell ref="B58:F58"/>
    <mergeCell ref="B59:F59"/>
    <mergeCell ref="B60:F60"/>
    <mergeCell ref="A61:F61"/>
    <mergeCell ref="A62:F62"/>
    <mergeCell ref="A63:G63"/>
    <mergeCell ref="A64:F64"/>
    <mergeCell ref="A48:A60"/>
    <mergeCell ref="B48:E48"/>
    <mergeCell ref="C49:E49"/>
    <mergeCell ref="C50:E50"/>
  </mergeCells>
  <printOptions horizontalCentered="1" verticalCentered="1" gridLines="1"/>
  <pageMargins left="0.25" right="0.25" top="1" bottom="1" header="0.5" footer="0.5"/>
  <pageSetup scale="70" orientation="portrait" r:id="rId1"/>
  <headerFooter alignWithMargins="0">
    <oddHeader>&amp;LGrand Canyon Council&amp;CAnnual Scout Unit Budget Building Tool&amp;RBoy Scouts of America</oddHeader>
    <oddFooter xml:space="preserve">&amp;L
&amp;RRevised
2021, March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5"/>
  <sheetViews>
    <sheetView tabSelected="1" view="pageBreakPreview" topLeftCell="C1" zoomScaleNormal="100" zoomScaleSheetLayoutView="100" zoomScalePageLayoutView="120" workbookViewId="0">
      <selection activeCell="B11" sqref="B11:F11"/>
    </sheetView>
  </sheetViews>
  <sheetFormatPr defaultColWidth="9.16796875" defaultRowHeight="12.75" x14ac:dyDescent="0.15"/>
  <cols>
    <col min="1" max="1" width="27.10546875" style="2" bestFit="1" customWidth="1"/>
    <col min="2" max="2" width="28.5859375" style="4" bestFit="1" customWidth="1"/>
    <col min="3" max="3" width="26.69921875" style="4" bestFit="1" customWidth="1"/>
    <col min="4" max="4" width="11.8671875" style="4" customWidth="1"/>
    <col min="5" max="5" width="20.49609375" style="4" customWidth="1"/>
    <col min="6" max="6" width="18.47265625" style="11" customWidth="1"/>
    <col min="7" max="7" width="14.0234375" style="5" customWidth="1"/>
    <col min="8" max="16384" width="9.16796875" style="4"/>
  </cols>
  <sheetData>
    <row r="1" spans="1:7" x14ac:dyDescent="0.15">
      <c r="A1" s="98" t="s">
        <v>77</v>
      </c>
      <c r="B1" s="99"/>
      <c r="C1" s="3"/>
      <c r="D1" s="3"/>
      <c r="E1" s="3"/>
      <c r="F1" s="3"/>
    </row>
    <row r="2" spans="1:7" ht="13.5" thickBot="1" x14ac:dyDescent="0.2">
      <c r="A2" s="100"/>
      <c r="B2" s="101"/>
      <c r="C2" s="92" t="s">
        <v>78</v>
      </c>
      <c r="D2" s="92"/>
      <c r="E2" s="92"/>
      <c r="F2" s="92"/>
      <c r="G2" s="32">
        <v>23</v>
      </c>
    </row>
    <row r="3" spans="1:7" x14ac:dyDescent="0.15">
      <c r="C3" s="92" t="s">
        <v>79</v>
      </c>
      <c r="D3" s="92"/>
      <c r="E3" s="92"/>
      <c r="F3" s="92"/>
      <c r="G3" s="32">
        <v>8</v>
      </c>
    </row>
    <row r="4" spans="1:7" ht="13.5" thickBot="1" x14ac:dyDescent="0.2">
      <c r="A4" s="48"/>
      <c r="B4" s="48"/>
      <c r="C4" s="48"/>
      <c r="D4" s="48"/>
      <c r="E4" s="48"/>
      <c r="F4" s="48"/>
      <c r="G4" s="48"/>
    </row>
    <row r="5" spans="1:7" ht="14.25" x14ac:dyDescent="0.15">
      <c r="A5" s="75" t="s">
        <v>5</v>
      </c>
      <c r="B5" s="76"/>
      <c r="C5" s="76"/>
      <c r="D5" s="76"/>
      <c r="E5" s="76"/>
      <c r="F5" s="76"/>
      <c r="G5" s="77"/>
    </row>
    <row r="6" spans="1:7" x14ac:dyDescent="0.15">
      <c r="A6" s="93" t="s">
        <v>34</v>
      </c>
      <c r="B6" s="81" t="s">
        <v>1</v>
      </c>
      <c r="C6" s="81"/>
      <c r="D6" s="81"/>
      <c r="E6" s="95" t="s">
        <v>62</v>
      </c>
      <c r="F6" s="95"/>
      <c r="G6" s="37">
        <v>3100</v>
      </c>
    </row>
    <row r="7" spans="1:7" x14ac:dyDescent="0.15">
      <c r="A7" s="94"/>
      <c r="B7" s="53" t="s">
        <v>16</v>
      </c>
      <c r="C7" s="53"/>
      <c r="D7" s="53"/>
      <c r="E7" s="53"/>
      <c r="F7" s="53"/>
      <c r="G7" s="38">
        <f>SUM(G6:G6)</f>
        <v>3100</v>
      </c>
    </row>
    <row r="8" spans="1:7" x14ac:dyDescent="0.15">
      <c r="A8" s="83" t="s">
        <v>35</v>
      </c>
      <c r="B8" s="15" t="s">
        <v>11</v>
      </c>
      <c r="C8" s="15" t="s">
        <v>44</v>
      </c>
      <c r="D8" s="16">
        <f>G8*3</f>
        <v>7500</v>
      </c>
      <c r="E8" s="86" t="s">
        <v>54</v>
      </c>
      <c r="F8" s="86"/>
      <c r="G8" s="33">
        <v>2500</v>
      </c>
    </row>
    <row r="9" spans="1:7" x14ac:dyDescent="0.15">
      <c r="A9" s="84"/>
      <c r="B9" s="6" t="s">
        <v>12</v>
      </c>
      <c r="C9" s="6" t="s">
        <v>44</v>
      </c>
      <c r="D9" s="8">
        <f>G9*2</f>
        <v>3000</v>
      </c>
      <c r="E9" s="87" t="s">
        <v>55</v>
      </c>
      <c r="F9" s="87"/>
      <c r="G9" s="34">
        <v>1500</v>
      </c>
    </row>
    <row r="10" spans="1:7" x14ac:dyDescent="0.15">
      <c r="A10" s="84"/>
      <c r="B10" s="13" t="s">
        <v>36</v>
      </c>
      <c r="C10" s="9"/>
      <c r="D10" s="9"/>
      <c r="E10" s="9"/>
      <c r="F10" s="12"/>
      <c r="G10" s="34"/>
    </row>
    <row r="11" spans="1:7" x14ac:dyDescent="0.15">
      <c r="A11" s="85"/>
      <c r="B11" s="53" t="s">
        <v>13</v>
      </c>
      <c r="C11" s="53"/>
      <c r="D11" s="53"/>
      <c r="E11" s="53"/>
      <c r="F11" s="53"/>
      <c r="G11" s="22">
        <f>SUM(G8:G10)</f>
        <v>4000</v>
      </c>
    </row>
    <row r="12" spans="1:7" x14ac:dyDescent="0.15">
      <c r="A12" s="83" t="s">
        <v>10</v>
      </c>
      <c r="B12" s="79" t="s">
        <v>45</v>
      </c>
      <c r="C12" s="79"/>
      <c r="D12" s="79"/>
      <c r="E12" s="15"/>
      <c r="F12" s="30">
        <v>25</v>
      </c>
      <c r="G12" s="20">
        <f>F12*G2</f>
        <v>575</v>
      </c>
    </row>
    <row r="13" spans="1:7" x14ac:dyDescent="0.15">
      <c r="A13" s="84"/>
      <c r="B13" s="80" t="s">
        <v>46</v>
      </c>
      <c r="C13" s="80"/>
      <c r="D13" s="80"/>
      <c r="E13" s="6"/>
      <c r="F13" s="31">
        <v>5</v>
      </c>
      <c r="G13" s="20">
        <f>F13*G3</f>
        <v>40</v>
      </c>
    </row>
    <row r="14" spans="1:7" x14ac:dyDescent="0.15">
      <c r="A14" s="85"/>
      <c r="B14" s="53" t="s">
        <v>37</v>
      </c>
      <c r="C14" s="53"/>
      <c r="D14" s="53"/>
      <c r="E14" s="53"/>
      <c r="F14" s="53"/>
      <c r="G14" s="22">
        <f>SUM(G12:G13)</f>
        <v>615</v>
      </c>
    </row>
    <row r="15" spans="1:7" ht="15" thickBot="1" x14ac:dyDescent="0.2">
      <c r="A15" s="73" t="s">
        <v>17</v>
      </c>
      <c r="B15" s="74"/>
      <c r="C15" s="74"/>
      <c r="D15" s="74"/>
      <c r="E15" s="74"/>
      <c r="F15" s="74"/>
      <c r="G15" s="25">
        <f>SUM(G7,G11,G14)</f>
        <v>7715</v>
      </c>
    </row>
    <row r="16" spans="1:7" ht="13.5" thickBot="1" x14ac:dyDescent="0.2">
      <c r="B16" s="7"/>
      <c r="C16" s="7"/>
      <c r="D16" s="7"/>
      <c r="E16" s="7"/>
      <c r="F16" s="10"/>
    </row>
    <row r="17" spans="1:7" ht="14.25" x14ac:dyDescent="0.15">
      <c r="A17" s="75" t="s">
        <v>4</v>
      </c>
      <c r="B17" s="76"/>
      <c r="C17" s="76"/>
      <c r="D17" s="76"/>
      <c r="E17" s="76"/>
      <c r="F17" s="76"/>
      <c r="G17" s="77"/>
    </row>
    <row r="18" spans="1:7" x14ac:dyDescent="0.15">
      <c r="A18" s="18"/>
      <c r="B18" s="78" t="s">
        <v>32</v>
      </c>
      <c r="C18" s="78"/>
      <c r="D18" s="78"/>
      <c r="E18" s="78"/>
      <c r="F18" s="14" t="s">
        <v>7</v>
      </c>
      <c r="G18" s="19" t="s">
        <v>0</v>
      </c>
    </row>
    <row r="19" spans="1:7" s="1" customFormat="1" x14ac:dyDescent="0.15">
      <c r="A19" s="69" t="s">
        <v>53</v>
      </c>
      <c r="B19" s="79" t="s">
        <v>57</v>
      </c>
      <c r="C19" s="79" t="s">
        <v>68</v>
      </c>
      <c r="D19" s="81"/>
      <c r="E19" s="81"/>
      <c r="F19" s="17">
        <v>50</v>
      </c>
      <c r="G19" s="20">
        <f>$G$2*F19</f>
        <v>1150</v>
      </c>
    </row>
    <row r="20" spans="1:7" ht="12.75" customHeight="1" x14ac:dyDescent="0.15">
      <c r="A20" s="70"/>
      <c r="B20" s="80"/>
      <c r="C20" s="60" t="s">
        <v>14</v>
      </c>
      <c r="D20" s="60"/>
      <c r="E20" s="60"/>
      <c r="F20" s="11">
        <v>66</v>
      </c>
      <c r="G20" s="21">
        <f>$G$2*F20</f>
        <v>1518</v>
      </c>
    </row>
    <row r="21" spans="1:7" ht="12.75" customHeight="1" x14ac:dyDescent="0.15">
      <c r="A21" s="70"/>
      <c r="B21" s="82" t="s">
        <v>60</v>
      </c>
      <c r="C21" s="82"/>
      <c r="D21" s="82"/>
      <c r="E21" s="39" t="s">
        <v>61</v>
      </c>
      <c r="F21" s="12">
        <v>12</v>
      </c>
      <c r="G21" s="21">
        <f>IF(E21="Y",(F21*G2),0)</f>
        <v>276</v>
      </c>
    </row>
    <row r="22" spans="1:7" x14ac:dyDescent="0.15">
      <c r="A22" s="70"/>
      <c r="B22" s="80" t="s">
        <v>19</v>
      </c>
      <c r="C22" s="80" t="s">
        <v>68</v>
      </c>
      <c r="D22" s="60"/>
      <c r="E22" s="60"/>
      <c r="F22" s="11">
        <v>0</v>
      </c>
      <c r="G22" s="21">
        <f>$G$3*F22</f>
        <v>0</v>
      </c>
    </row>
    <row r="23" spans="1:7" x14ac:dyDescent="0.15">
      <c r="A23" s="70"/>
      <c r="B23" s="80"/>
      <c r="C23" s="60" t="s">
        <v>14</v>
      </c>
      <c r="D23" s="60"/>
      <c r="E23" s="60"/>
      <c r="F23" s="11">
        <v>42</v>
      </c>
      <c r="G23" s="21">
        <f>$G$3*F23</f>
        <v>336</v>
      </c>
    </row>
    <row r="24" spans="1:7" ht="13.15" customHeight="1" x14ac:dyDescent="0.15">
      <c r="A24" s="70"/>
      <c r="B24" s="96" t="s">
        <v>93</v>
      </c>
      <c r="C24" s="82"/>
      <c r="D24" s="82"/>
      <c r="E24" s="6" t="s">
        <v>75</v>
      </c>
      <c r="F24" s="47">
        <v>6</v>
      </c>
      <c r="G24" s="21">
        <f>-(F24*66)</f>
        <v>-396</v>
      </c>
    </row>
    <row r="25" spans="1:7" x14ac:dyDescent="0.15">
      <c r="A25" s="70"/>
      <c r="B25" s="82"/>
      <c r="C25" s="82"/>
      <c r="D25" s="82"/>
      <c r="E25" s="6" t="s">
        <v>76</v>
      </c>
      <c r="F25" s="47">
        <v>1</v>
      </c>
      <c r="G25" s="21">
        <f>-(F25*42)</f>
        <v>-42</v>
      </c>
    </row>
    <row r="26" spans="1:7" x14ac:dyDescent="0.15">
      <c r="A26" s="70"/>
      <c r="B26" s="80" t="s">
        <v>56</v>
      </c>
      <c r="C26" s="80"/>
      <c r="D26" s="80"/>
      <c r="E26" s="9">
        <v>1</v>
      </c>
      <c r="F26" s="11">
        <v>75</v>
      </c>
      <c r="G26" s="21">
        <f>E26*F26</f>
        <v>75</v>
      </c>
    </row>
    <row r="27" spans="1:7" x14ac:dyDescent="0.15">
      <c r="A27" s="71"/>
      <c r="B27" s="53" t="s">
        <v>48</v>
      </c>
      <c r="C27" s="53"/>
      <c r="D27" s="53"/>
      <c r="E27" s="53"/>
      <c r="F27" s="53"/>
      <c r="G27" s="22">
        <f>SUM(G19:G26)</f>
        <v>2917</v>
      </c>
    </row>
    <row r="28" spans="1:7" ht="24" x14ac:dyDescent="0.15">
      <c r="A28" s="69" t="s">
        <v>47</v>
      </c>
      <c r="B28" s="27" t="s">
        <v>58</v>
      </c>
      <c r="C28" s="72" t="s">
        <v>59</v>
      </c>
      <c r="D28" s="72"/>
      <c r="E28" s="40" t="s">
        <v>63</v>
      </c>
      <c r="F28" s="28" t="s">
        <v>7</v>
      </c>
      <c r="G28" s="29" t="s">
        <v>0</v>
      </c>
    </row>
    <row r="29" spans="1:7" x14ac:dyDescent="0.15">
      <c r="A29" s="70"/>
      <c r="B29" s="6" t="s">
        <v>20</v>
      </c>
      <c r="C29" s="68" t="s">
        <v>80</v>
      </c>
      <c r="D29" s="52"/>
      <c r="E29" s="41">
        <v>0.25</v>
      </c>
      <c r="F29" s="35">
        <v>5</v>
      </c>
      <c r="G29" s="21">
        <f>$G$2*E29*F29</f>
        <v>28.75</v>
      </c>
    </row>
    <row r="30" spans="1:7" ht="12.75" customHeight="1" x14ac:dyDescent="0.15">
      <c r="A30" s="70"/>
      <c r="B30" s="6" t="s">
        <v>21</v>
      </c>
      <c r="C30" s="68" t="s">
        <v>81</v>
      </c>
      <c r="D30" s="52"/>
      <c r="E30" s="41">
        <v>1</v>
      </c>
      <c r="F30" s="35">
        <v>4</v>
      </c>
      <c r="G30" s="21">
        <f t="shared" ref="G30:G46" si="0">$G$2*E30*F30</f>
        <v>92</v>
      </c>
    </row>
    <row r="31" spans="1:7" x14ac:dyDescent="0.15">
      <c r="A31" s="70"/>
      <c r="B31" s="6" t="s">
        <v>22</v>
      </c>
      <c r="C31" s="68" t="s">
        <v>86</v>
      </c>
      <c r="D31" s="52"/>
      <c r="E31" s="41">
        <v>0.5</v>
      </c>
      <c r="F31" s="35">
        <v>0</v>
      </c>
      <c r="G31" s="21">
        <f t="shared" si="0"/>
        <v>0</v>
      </c>
    </row>
    <row r="32" spans="1:7" x14ac:dyDescent="0.15">
      <c r="A32" s="70"/>
      <c r="B32" s="6" t="s">
        <v>23</v>
      </c>
      <c r="C32" s="68" t="s">
        <v>82</v>
      </c>
      <c r="D32" s="52"/>
      <c r="E32" s="41">
        <v>0.75</v>
      </c>
      <c r="F32" s="35">
        <v>3</v>
      </c>
      <c r="G32" s="21">
        <f t="shared" si="0"/>
        <v>51.75</v>
      </c>
    </row>
    <row r="33" spans="1:7" x14ac:dyDescent="0.15">
      <c r="A33" s="70"/>
      <c r="B33" s="6" t="s">
        <v>24</v>
      </c>
      <c r="C33" s="68" t="s">
        <v>83</v>
      </c>
      <c r="D33" s="52"/>
      <c r="E33" s="41">
        <v>0.8</v>
      </c>
      <c r="F33" s="35">
        <v>12</v>
      </c>
      <c r="G33" s="21">
        <f t="shared" si="0"/>
        <v>220.8</v>
      </c>
    </row>
    <row r="34" spans="1:7" x14ac:dyDescent="0.15">
      <c r="A34" s="70"/>
      <c r="B34" s="6" t="s">
        <v>25</v>
      </c>
      <c r="C34" s="68" t="s">
        <v>84</v>
      </c>
      <c r="D34" s="52"/>
      <c r="E34" s="41">
        <v>1.1499999999999999</v>
      </c>
      <c r="F34" s="35">
        <v>6</v>
      </c>
      <c r="G34" s="21">
        <f t="shared" si="0"/>
        <v>158.69999999999999</v>
      </c>
    </row>
    <row r="35" spans="1:7" x14ac:dyDescent="0.15">
      <c r="A35" s="70"/>
      <c r="B35" s="6" t="s">
        <v>26</v>
      </c>
      <c r="C35" s="68" t="s">
        <v>85</v>
      </c>
      <c r="D35" s="52"/>
      <c r="E35" s="41">
        <v>1</v>
      </c>
      <c r="F35" s="35">
        <v>5</v>
      </c>
      <c r="G35" s="21">
        <f t="shared" si="0"/>
        <v>115</v>
      </c>
    </row>
    <row r="36" spans="1:7" x14ac:dyDescent="0.15">
      <c r="A36" s="70"/>
      <c r="B36" s="6" t="s">
        <v>27</v>
      </c>
      <c r="C36" s="68" t="s">
        <v>87</v>
      </c>
      <c r="D36" s="52"/>
      <c r="E36" s="41">
        <v>0.5</v>
      </c>
      <c r="F36" s="35">
        <v>0</v>
      </c>
      <c r="G36" s="21">
        <f t="shared" si="0"/>
        <v>0</v>
      </c>
    </row>
    <row r="37" spans="1:7" x14ac:dyDescent="0.15">
      <c r="A37" s="70"/>
      <c r="B37" s="6" t="s">
        <v>28</v>
      </c>
      <c r="C37" s="52"/>
      <c r="D37" s="52"/>
      <c r="E37" s="41"/>
      <c r="F37" s="35"/>
      <c r="G37" s="21">
        <f t="shared" si="0"/>
        <v>0</v>
      </c>
    </row>
    <row r="38" spans="1:7" x14ac:dyDescent="0.15">
      <c r="A38" s="70"/>
      <c r="B38" s="6" t="s">
        <v>29</v>
      </c>
      <c r="C38" s="68" t="s">
        <v>90</v>
      </c>
      <c r="D38" s="52"/>
      <c r="E38" s="41">
        <v>0.85</v>
      </c>
      <c r="F38" s="35">
        <v>10</v>
      </c>
      <c r="G38" s="21">
        <f t="shared" si="0"/>
        <v>195.5</v>
      </c>
    </row>
    <row r="39" spans="1:7" x14ac:dyDescent="0.15">
      <c r="A39" s="70"/>
      <c r="B39" s="6" t="s">
        <v>30</v>
      </c>
      <c r="C39" s="68" t="s">
        <v>89</v>
      </c>
      <c r="D39" s="52"/>
      <c r="E39" s="41">
        <v>0.65</v>
      </c>
      <c r="F39" s="35">
        <v>10</v>
      </c>
      <c r="G39" s="21">
        <f t="shared" si="0"/>
        <v>149.5</v>
      </c>
    </row>
    <row r="40" spans="1:7" x14ac:dyDescent="0.15">
      <c r="A40" s="70"/>
      <c r="B40" s="6" t="s">
        <v>31</v>
      </c>
      <c r="C40" s="68" t="s">
        <v>88</v>
      </c>
      <c r="D40" s="52"/>
      <c r="E40" s="41">
        <v>1</v>
      </c>
      <c r="F40" s="35">
        <v>7</v>
      </c>
      <c r="G40" s="21">
        <f t="shared" si="0"/>
        <v>161</v>
      </c>
    </row>
    <row r="41" spans="1:7" x14ac:dyDescent="0.15">
      <c r="A41" s="70"/>
      <c r="B41" s="36" t="s">
        <v>38</v>
      </c>
      <c r="C41" s="52"/>
      <c r="D41" s="52"/>
      <c r="E41" s="41"/>
      <c r="F41" s="35"/>
      <c r="G41" s="21">
        <f t="shared" si="0"/>
        <v>0</v>
      </c>
    </row>
    <row r="42" spans="1:7" x14ac:dyDescent="0.15">
      <c r="A42" s="70"/>
      <c r="B42" s="36" t="s">
        <v>39</v>
      </c>
      <c r="C42" s="52"/>
      <c r="D42" s="52"/>
      <c r="E42" s="41"/>
      <c r="F42" s="35"/>
      <c r="G42" s="21">
        <f t="shared" si="0"/>
        <v>0</v>
      </c>
    </row>
    <row r="43" spans="1:7" x14ac:dyDescent="0.15">
      <c r="A43" s="70"/>
      <c r="B43" s="36" t="s">
        <v>40</v>
      </c>
      <c r="C43" s="52"/>
      <c r="D43" s="52"/>
      <c r="E43" s="41"/>
      <c r="F43" s="35"/>
      <c r="G43" s="21">
        <f t="shared" si="0"/>
        <v>0</v>
      </c>
    </row>
    <row r="44" spans="1:7" x14ac:dyDescent="0.15">
      <c r="A44" s="70"/>
      <c r="B44" s="36" t="s">
        <v>41</v>
      </c>
      <c r="C44" s="52"/>
      <c r="D44" s="52"/>
      <c r="E44" s="41"/>
      <c r="F44" s="35"/>
      <c r="G44" s="21">
        <f t="shared" si="0"/>
        <v>0</v>
      </c>
    </row>
    <row r="45" spans="1:7" x14ac:dyDescent="0.15">
      <c r="A45" s="70"/>
      <c r="B45" s="36" t="s">
        <v>42</v>
      </c>
      <c r="C45" s="52"/>
      <c r="D45" s="52"/>
      <c r="E45" s="41"/>
      <c r="F45" s="35"/>
      <c r="G45" s="21">
        <f t="shared" si="0"/>
        <v>0</v>
      </c>
    </row>
    <row r="46" spans="1:7" x14ac:dyDescent="0.15">
      <c r="A46" s="70"/>
      <c r="B46" s="36" t="s">
        <v>43</v>
      </c>
      <c r="C46" s="52"/>
      <c r="D46" s="52"/>
      <c r="E46" s="41"/>
      <c r="F46" s="35"/>
      <c r="G46" s="21">
        <f t="shared" si="0"/>
        <v>0</v>
      </c>
    </row>
    <row r="47" spans="1:7" x14ac:dyDescent="0.15">
      <c r="A47" s="71"/>
      <c r="B47" s="53" t="s">
        <v>49</v>
      </c>
      <c r="C47" s="53"/>
      <c r="D47" s="53"/>
      <c r="E47" s="53"/>
      <c r="F47" s="53"/>
      <c r="G47" s="22">
        <f>SUM(G29:G46)</f>
        <v>1173</v>
      </c>
    </row>
    <row r="48" spans="1:7" x14ac:dyDescent="0.15">
      <c r="A48" s="63" t="s">
        <v>71</v>
      </c>
      <c r="B48" s="66" t="s">
        <v>8</v>
      </c>
      <c r="C48" s="66"/>
      <c r="D48" s="66"/>
      <c r="E48" s="66"/>
      <c r="F48" s="28" t="s">
        <v>66</v>
      </c>
      <c r="G48" s="42" t="s">
        <v>0</v>
      </c>
    </row>
    <row r="49" spans="1:7" x14ac:dyDescent="0.15">
      <c r="A49" s="64"/>
      <c r="B49" s="6" t="s">
        <v>33</v>
      </c>
      <c r="C49" s="67" t="s">
        <v>69</v>
      </c>
      <c r="D49" s="67"/>
      <c r="E49" s="67"/>
      <c r="F49" s="35">
        <v>6</v>
      </c>
      <c r="G49" s="43">
        <f>G2*F49</f>
        <v>138</v>
      </c>
    </row>
    <row r="50" spans="1:7" x14ac:dyDescent="0.15">
      <c r="A50" s="64"/>
      <c r="B50" s="4" t="s">
        <v>9</v>
      </c>
      <c r="C50" s="67" t="s">
        <v>67</v>
      </c>
      <c r="D50" s="67"/>
      <c r="E50" s="67"/>
      <c r="F50" s="35">
        <v>3</v>
      </c>
      <c r="G50" s="43">
        <f>G3*F50</f>
        <v>24</v>
      </c>
    </row>
    <row r="51" spans="1:7" x14ac:dyDescent="0.15">
      <c r="A51" s="64"/>
      <c r="B51" s="53" t="s">
        <v>50</v>
      </c>
      <c r="C51" s="53"/>
      <c r="D51" s="53"/>
      <c r="E51" s="53"/>
      <c r="F51" s="53"/>
      <c r="G51" s="38">
        <f>SUM(G48:G50)</f>
        <v>162</v>
      </c>
    </row>
    <row r="52" spans="1:7" ht="24" x14ac:dyDescent="0.15">
      <c r="A52" s="64"/>
      <c r="B52" s="54" t="s">
        <v>70</v>
      </c>
      <c r="C52" s="54"/>
      <c r="D52" s="54"/>
      <c r="E52" s="54"/>
      <c r="F52" s="54"/>
      <c r="G52" s="44" t="s">
        <v>65</v>
      </c>
    </row>
    <row r="53" spans="1:7" x14ac:dyDescent="0.15">
      <c r="A53" s="64"/>
      <c r="B53" s="6" t="s">
        <v>2</v>
      </c>
      <c r="C53" s="68"/>
      <c r="D53" s="68"/>
      <c r="E53" s="68"/>
      <c r="F53" s="68"/>
      <c r="G53" s="45"/>
    </row>
    <row r="54" spans="1:7" x14ac:dyDescent="0.15">
      <c r="A54" s="64"/>
      <c r="B54" s="4" t="s">
        <v>3</v>
      </c>
      <c r="C54" s="68" t="s">
        <v>92</v>
      </c>
      <c r="D54" s="52"/>
      <c r="E54" s="52"/>
      <c r="F54" s="52"/>
      <c r="G54" s="45">
        <v>75</v>
      </c>
    </row>
    <row r="55" spans="1:7" x14ac:dyDescent="0.15">
      <c r="A55" s="64"/>
      <c r="B55" s="53" t="s">
        <v>51</v>
      </c>
      <c r="C55" s="53"/>
      <c r="D55" s="53"/>
      <c r="E55" s="53"/>
      <c r="F55" s="53"/>
      <c r="G55" s="38">
        <f>SUM(G52:G54)</f>
        <v>75</v>
      </c>
    </row>
    <row r="56" spans="1:7" ht="24" x14ac:dyDescent="0.15">
      <c r="A56" s="64"/>
      <c r="B56" s="54" t="s">
        <v>72</v>
      </c>
      <c r="C56" s="54"/>
      <c r="D56" s="54"/>
      <c r="E56" s="54"/>
      <c r="F56" s="54"/>
      <c r="G56" s="44" t="s">
        <v>65</v>
      </c>
    </row>
    <row r="57" spans="1:7" x14ac:dyDescent="0.15">
      <c r="A57" s="64"/>
      <c r="B57" s="97" t="s">
        <v>91</v>
      </c>
      <c r="C57" s="55"/>
      <c r="D57" s="55"/>
      <c r="E57" s="55"/>
      <c r="F57" s="55"/>
      <c r="G57" s="46">
        <v>375</v>
      </c>
    </row>
    <row r="58" spans="1:7" x14ac:dyDescent="0.15">
      <c r="A58" s="64"/>
      <c r="B58" s="55"/>
      <c r="C58" s="55"/>
      <c r="D58" s="55"/>
      <c r="E58" s="55"/>
      <c r="F58" s="55"/>
      <c r="G58" s="46"/>
    </row>
    <row r="59" spans="1:7" x14ac:dyDescent="0.15">
      <c r="A59" s="64"/>
      <c r="B59" s="55"/>
      <c r="C59" s="55"/>
      <c r="D59" s="55"/>
      <c r="E59" s="55"/>
      <c r="F59" s="55"/>
      <c r="G59" s="46"/>
    </row>
    <row r="60" spans="1:7" x14ac:dyDescent="0.15">
      <c r="A60" s="65"/>
      <c r="B60" s="53" t="s">
        <v>52</v>
      </c>
      <c r="C60" s="53"/>
      <c r="D60" s="53"/>
      <c r="E60" s="53"/>
      <c r="F60" s="53"/>
      <c r="G60" s="38">
        <f>SUM(G56:G59)</f>
        <v>375</v>
      </c>
    </row>
    <row r="61" spans="1:7" ht="14.25" x14ac:dyDescent="0.15">
      <c r="A61" s="56" t="s">
        <v>6</v>
      </c>
      <c r="B61" s="57"/>
      <c r="C61" s="57"/>
      <c r="D61" s="57"/>
      <c r="E61" s="57"/>
      <c r="F61" s="57"/>
      <c r="G61" s="23">
        <f>SUM(G27,G47,G51,G55,G60)</f>
        <v>4702</v>
      </c>
    </row>
    <row r="62" spans="1:7" ht="13.5" thickBot="1" x14ac:dyDescent="0.2">
      <c r="A62" s="58" t="s">
        <v>15</v>
      </c>
      <c r="B62" s="59"/>
      <c r="C62" s="59"/>
      <c r="D62" s="59"/>
      <c r="E62" s="59"/>
      <c r="F62" s="59"/>
      <c r="G62" s="24">
        <f>IF(G3=0," ",G61/G2)</f>
        <v>204.43478260869566</v>
      </c>
    </row>
    <row r="63" spans="1:7" ht="13.5" thickBot="1" x14ac:dyDescent="0.2">
      <c r="A63" s="60"/>
      <c r="B63" s="60"/>
      <c r="C63" s="60"/>
      <c r="D63" s="60"/>
      <c r="E63" s="60"/>
      <c r="F63" s="60"/>
      <c r="G63" s="60"/>
    </row>
    <row r="64" spans="1:7" ht="18" x14ac:dyDescent="0.15">
      <c r="A64" s="61" t="s">
        <v>18</v>
      </c>
      <c r="B64" s="62"/>
      <c r="C64" s="62"/>
      <c r="D64" s="62"/>
      <c r="E64" s="62"/>
      <c r="F64" s="62"/>
      <c r="G64" s="26">
        <f>G15-G61</f>
        <v>3013</v>
      </c>
    </row>
    <row r="65" spans="1:7" ht="13.5" thickBot="1" x14ac:dyDescent="0.2">
      <c r="A65" s="49" t="s">
        <v>64</v>
      </c>
      <c r="B65" s="50"/>
      <c r="C65" s="50"/>
      <c r="D65" s="50"/>
      <c r="E65" s="50"/>
      <c r="F65" s="50"/>
      <c r="G65" s="51"/>
    </row>
  </sheetData>
  <mergeCells count="70">
    <mergeCell ref="A1:B2"/>
    <mergeCell ref="B55:F55"/>
    <mergeCell ref="B19:B20"/>
    <mergeCell ref="B21:D21"/>
    <mergeCell ref="C2:F2"/>
    <mergeCell ref="C3:F3"/>
    <mergeCell ref="A15:F15"/>
    <mergeCell ref="B22:B23"/>
    <mergeCell ref="C41:D41"/>
    <mergeCell ref="C42:D42"/>
    <mergeCell ref="C43:D43"/>
    <mergeCell ref="A5:G5"/>
    <mergeCell ref="B7:F7"/>
    <mergeCell ref="A19:A27"/>
    <mergeCell ref="A8:A11"/>
    <mergeCell ref="B11:F11"/>
    <mergeCell ref="A12:A14"/>
    <mergeCell ref="B14:F14"/>
    <mergeCell ref="B12:D12"/>
    <mergeCell ref="B13:D13"/>
    <mergeCell ref="B26:D26"/>
    <mergeCell ref="C23:E23"/>
    <mergeCell ref="B18:E18"/>
    <mergeCell ref="E8:F8"/>
    <mergeCell ref="E9:F9"/>
    <mergeCell ref="C19:E19"/>
    <mergeCell ref="C20:E20"/>
    <mergeCell ref="A48:A60"/>
    <mergeCell ref="B56:F56"/>
    <mergeCell ref="B57:F57"/>
    <mergeCell ref="B58:F58"/>
    <mergeCell ref="C40:D40"/>
    <mergeCell ref="C30:D30"/>
    <mergeCell ref="C31:D31"/>
    <mergeCell ref="C32:D32"/>
    <mergeCell ref="C33:D33"/>
    <mergeCell ref="C34:D34"/>
    <mergeCell ref="C45:D45"/>
    <mergeCell ref="C46:D46"/>
    <mergeCell ref="A65:G65"/>
    <mergeCell ref="A63:G63"/>
    <mergeCell ref="A61:F61"/>
    <mergeCell ref="A62:F62"/>
    <mergeCell ref="B59:F59"/>
    <mergeCell ref="A64:F64"/>
    <mergeCell ref="B60:F60"/>
    <mergeCell ref="A6:A7"/>
    <mergeCell ref="B6:D6"/>
    <mergeCell ref="E6:F6"/>
    <mergeCell ref="C28:D28"/>
    <mergeCell ref="C29:D29"/>
    <mergeCell ref="B24:D25"/>
    <mergeCell ref="B27:F27"/>
    <mergeCell ref="A28:A47"/>
    <mergeCell ref="C22:E22"/>
    <mergeCell ref="A17:G17"/>
    <mergeCell ref="C35:D35"/>
    <mergeCell ref="C36:D36"/>
    <mergeCell ref="C37:D37"/>
    <mergeCell ref="C38:D38"/>
    <mergeCell ref="C39:D39"/>
    <mergeCell ref="C44:D44"/>
    <mergeCell ref="B47:F47"/>
    <mergeCell ref="C53:F53"/>
    <mergeCell ref="C54:F54"/>
    <mergeCell ref="B48:E48"/>
    <mergeCell ref="C49:E49"/>
    <mergeCell ref="C50:E50"/>
    <mergeCell ref="B52:F52"/>
    <mergeCell ref="B51:F51"/>
  </mergeCells>
  <printOptions horizontalCentered="1" verticalCentered="1" gridLines="1"/>
  <pageMargins left="0.25" right="0.25" top="1" bottom="1" header="0.5" footer="0.5"/>
  <pageSetup scale="70" orientation="portrait" r:id="rId1"/>
  <headerFooter alignWithMargins="0">
    <oddHeader>&amp;LGrand Canyon Council&amp;CAnnual Scout Unit Budget Building Tool&amp;RBoy Scouts of America</oddHeader>
    <oddFooter xml:space="preserve">&amp;L
&amp;RRevised
2021, March
</oddFooter>
  </headerFooter>
  <ignoredErrors>
    <ignoredError sqref="G51 G5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A0EE2D1638584B9E6E5790413B56F0" ma:contentTypeVersion="10" ma:contentTypeDescription="Create a new document." ma:contentTypeScope="" ma:versionID="42b16e903ca1c16dc76ab1d9294c22eb">
  <xsd:schema xmlns:xsd="http://www.w3.org/2001/XMLSchema" xmlns:xs="http://www.w3.org/2001/XMLSchema" xmlns:p="http://schemas.microsoft.com/office/2006/metadata/properties" xmlns:ns2="e329980b-e742-4f40-9a0d-b19f66749c27" xmlns:ns3="9117d669-7a71-45c0-87a7-a7932ab5753f" targetNamespace="http://schemas.microsoft.com/office/2006/metadata/properties" ma:root="true" ma:fieldsID="ff273cf6eedeb051ef6e910bbe1d63a7" ns2:_="" ns3:_="">
    <xsd:import namespace="e329980b-e742-4f40-9a0d-b19f66749c27"/>
    <xsd:import namespace="9117d669-7a71-45c0-87a7-a7932ab575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29980b-e742-4f40-9a0d-b19f66749c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7d669-7a71-45c0-87a7-a7932ab5753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4D0F78-07E8-485D-A269-CA759E543070}">
  <ds:schemaRefs>
    <ds:schemaRef ds:uri="http://schemas.microsoft.com/office/2006/metadata/properties"/>
    <ds:schemaRef ds:uri="http://www.w3.org/2000/xmlns/"/>
  </ds:schemaRefs>
</ds:datastoreItem>
</file>

<file path=customXml/itemProps2.xml><?xml version="1.0" encoding="utf-8"?>
<ds:datastoreItem xmlns:ds="http://schemas.openxmlformats.org/officeDocument/2006/customXml" ds:itemID="{6FA7A4D0-D58A-40C3-89AA-FB76FB11C9AD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e329980b-e742-4f40-9a0d-b19f66749c27"/>
    <ds:schemaRef ds:uri="9117d669-7a71-45c0-87a7-a7932ab5753f"/>
  </ds:schemaRefs>
</ds:datastoreItem>
</file>

<file path=customXml/itemProps3.xml><?xml version="1.0" encoding="utf-8"?>
<ds:datastoreItem xmlns:ds="http://schemas.openxmlformats.org/officeDocument/2006/customXml" ds:itemID="{D383519B-3897-4750-AE89-E36661E67C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Unit Budget Template</vt:lpstr>
      <vt:lpstr>Example Unit</vt:lpstr>
      <vt:lpstr>Example Unit!Print_Area</vt:lpstr>
      <vt:lpstr>Unit Budget Template!Print_Area</vt:lpstr>
    </vt:vector>
  </TitlesOfParts>
  <Company>BOY SCOUTS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Brauer</dc:creator>
  <cp:lastModifiedBy>Davis Fox</cp:lastModifiedBy>
  <cp:lastPrinted>2021-04-23T18:35:56Z</cp:lastPrinted>
  <dcterms:created xsi:type="dcterms:W3CDTF">2009-02-03T22:13:59Z</dcterms:created>
  <dcterms:modified xsi:type="dcterms:W3CDTF">2021-04-23T19:25:35Z</dcterms:modified>
</cp:coreProperties>
</file>